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hj Life\Guilds\Instructor Guild\Digital Library\"/>
    </mc:Choice>
  </mc:AlternateContent>
  <xr:revisionPtr revIDLastSave="0" documentId="13_ncr:1_{D3443101-2893-4F04-B1C1-0B626ECA3B6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Hourly Rate" sheetId="6" r:id="rId1"/>
    <sheet name="Group" sheetId="4" r:id="rId2"/>
    <sheet name="Individual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6" l="1"/>
  <c r="F12" i="6"/>
  <c r="E6" i="6"/>
  <c r="F6" i="6" s="1"/>
  <c r="E30" i="6"/>
  <c r="F30" i="6" s="1"/>
  <c r="E28" i="6"/>
  <c r="F28" i="6" s="1"/>
  <c r="E46" i="6"/>
  <c r="F46" i="6" s="1"/>
  <c r="E39" i="6"/>
  <c r="F39" i="6" s="1"/>
  <c r="E44" i="6"/>
  <c r="F44" i="6" s="1"/>
  <c r="E37" i="6"/>
  <c r="F37" i="6" s="1"/>
  <c r="E41" i="6"/>
  <c r="F41" i="6" s="1"/>
  <c r="E17" i="6"/>
  <c r="F17" i="6" s="1"/>
  <c r="E12" i="6"/>
  <c r="E32" i="6"/>
  <c r="F32" i="6" s="1"/>
  <c r="E34" i="6"/>
  <c r="F34" i="6" s="1"/>
  <c r="E23" i="6"/>
  <c r="F23" i="6" s="1"/>
  <c r="E21" i="6"/>
  <c r="F21" i="6" s="1"/>
  <c r="E15" i="6"/>
  <c r="F15" i="6" s="1"/>
  <c r="E26" i="6"/>
  <c r="F26" i="6" s="1"/>
  <c r="E19" i="6"/>
  <c r="E10" i="6"/>
  <c r="F10" i="6" s="1"/>
  <c r="E8" i="6"/>
  <c r="F8" i="6" s="1"/>
  <c r="Q11" i="5"/>
  <c r="L10" i="5"/>
  <c r="M10" i="5" s="1"/>
  <c r="C26" i="5"/>
  <c r="G13" i="5"/>
  <c r="H13" i="5" s="1"/>
  <c r="G12" i="5"/>
  <c r="H12" i="5" s="1"/>
  <c r="H26" i="5"/>
  <c r="C17" i="5"/>
  <c r="Q13" i="5" s="1"/>
  <c r="R13" i="5" s="1"/>
  <c r="F4" i="6" l="1"/>
  <c r="F3" i="6" s="1"/>
  <c r="L12" i="5"/>
  <c r="M12" i="5" s="1"/>
  <c r="G10" i="5"/>
  <c r="H10" i="5" s="1"/>
  <c r="L13" i="5"/>
  <c r="M13" i="5" s="1"/>
  <c r="G11" i="5"/>
  <c r="Q10" i="5"/>
  <c r="R10" i="5" s="1"/>
  <c r="Q12" i="5"/>
  <c r="R12" i="5" s="1"/>
  <c r="L11" i="5"/>
  <c r="M11" i="5" s="1"/>
  <c r="F12" i="5"/>
  <c r="K10" i="5"/>
  <c r="F10" i="5"/>
  <c r="P11" i="5"/>
  <c r="K12" i="5"/>
  <c r="R11" i="5"/>
  <c r="P13" i="5"/>
  <c r="F11" i="5"/>
  <c r="F13" i="5"/>
  <c r="H11" i="5"/>
  <c r="I26" i="4"/>
  <c r="C17" i="4"/>
  <c r="C26" i="4"/>
  <c r="P12" i="5" l="1"/>
  <c r="K13" i="5"/>
  <c r="K11" i="5"/>
  <c r="P10" i="5"/>
  <c r="S13" i="4"/>
  <c r="S12" i="4"/>
  <c r="M12" i="4"/>
  <c r="G13" i="4"/>
  <c r="F13" i="4" s="1"/>
  <c r="G12" i="4"/>
  <c r="F12" i="4" s="1"/>
  <c r="M13" i="4"/>
  <c r="G11" i="4"/>
  <c r="F11" i="4" s="1"/>
  <c r="S11" i="4"/>
  <c r="S10" i="4"/>
  <c r="M11" i="4"/>
  <c r="M10" i="4"/>
  <c r="G10" i="4"/>
  <c r="H10" i="4" s="1"/>
  <c r="I10" i="4" s="1"/>
  <c r="N12" i="4" l="1"/>
  <c r="O12" i="4" s="1"/>
  <c r="L12" i="4"/>
  <c r="R10" i="4"/>
  <c r="T10" i="4"/>
  <c r="U10" i="4" s="1"/>
  <c r="T13" i="4"/>
  <c r="U13" i="4" s="1"/>
  <c r="R13" i="4"/>
  <c r="T12" i="4"/>
  <c r="U12" i="4" s="1"/>
  <c r="R12" i="4"/>
  <c r="N13" i="4"/>
  <c r="O13" i="4" s="1"/>
  <c r="L13" i="4"/>
  <c r="N11" i="4"/>
  <c r="O11" i="4" s="1"/>
  <c r="L11" i="4"/>
  <c r="N10" i="4"/>
  <c r="O10" i="4" s="1"/>
  <c r="L10" i="4"/>
  <c r="T11" i="4"/>
  <c r="U11" i="4" s="1"/>
  <c r="R11" i="4"/>
  <c r="H13" i="4"/>
  <c r="I13" i="4" s="1"/>
  <c r="H11" i="4"/>
  <c r="I11" i="4" s="1"/>
  <c r="F10" i="4"/>
  <c r="H12" i="4"/>
  <c r="I12" i="4" s="1"/>
</calcChain>
</file>

<file path=xl/sharedStrings.xml><?xml version="1.0" encoding="utf-8"?>
<sst xmlns="http://schemas.openxmlformats.org/spreadsheetml/2006/main" count="144" uniqueCount="87">
  <si>
    <t>Small Group</t>
  </si>
  <si>
    <t>One-on-One</t>
  </si>
  <si>
    <t>Large Group</t>
  </si>
  <si>
    <t>Total Hours</t>
  </si>
  <si>
    <t># Sessions</t>
  </si>
  <si>
    <t>Lesson  Revenue</t>
  </si>
  <si>
    <t>Total</t>
  </si>
  <si>
    <t>Lesson Profit</t>
  </si>
  <si>
    <t>Instructions</t>
  </si>
  <si>
    <t># Students</t>
  </si>
  <si>
    <t>1.  Enter # students.</t>
  </si>
  <si>
    <t>Medium Group</t>
  </si>
  <si>
    <t>Student Tuition</t>
  </si>
  <si>
    <t>Cost</t>
  </si>
  <si>
    <t>Notes</t>
  </si>
  <si>
    <t>Beginner Learning Objectives</t>
  </si>
  <si>
    <t>Intermediate Learning Objectives</t>
  </si>
  <si>
    <t>Advanced Learning Objectives</t>
  </si>
  <si>
    <t>Class Size</t>
  </si>
  <si>
    <t>3.  Enter covered expenses with related costs.</t>
  </si>
  <si>
    <t>4.  Enter out-of-pocket expenses with related costs.</t>
  </si>
  <si>
    <t>5.  Enter hourly rates for each level of lessons.</t>
  </si>
  <si>
    <t>Hours per Session</t>
  </si>
  <si>
    <t xml:space="preserve">2.  Enter # sessions and hours per session. </t>
  </si>
  <si>
    <t>Brought to you by Mahj Life - a mah jongg centric company.</t>
  </si>
  <si>
    <t>Questions? Email care@mahjlife.com</t>
  </si>
  <si>
    <t>Travel</t>
  </si>
  <si>
    <t>Self-Employment Tax*</t>
  </si>
  <si>
    <t>Covered Expenses**</t>
  </si>
  <si>
    <t>Out-of-Pocket Expenses***</t>
  </si>
  <si>
    <t>**Included in student tuition.</t>
  </si>
  <si>
    <t>***Not included in student tuition.</t>
  </si>
  <si>
    <t>*The self-employment tax rate is 15.3%. The rate consists of two parts: 12.4% for social security (old-age, survivors, and disability insurance) and 2.9% for Medicare (hospital insurance).</t>
  </si>
  <si>
    <t>Meals</t>
  </si>
  <si>
    <t>Gross Hourly Rate</t>
  </si>
  <si>
    <t>Group Hourly Rate</t>
  </si>
  <si>
    <t>Individual Tuition Based on Hourly Rate</t>
  </si>
  <si>
    <t>Individual Hourly Rate</t>
  </si>
  <si>
    <t xml:space="preserve">Group Tuition Based on Hourly Rate </t>
  </si>
  <si>
    <t>Assistant</t>
  </si>
  <si>
    <t>Common Entry Level Rate</t>
  </si>
  <si>
    <t>Microcredentials</t>
  </si>
  <si>
    <t xml:space="preserve">Demonstrates deep experience, pattern recognition, and instinctual play.
</t>
  </si>
  <si>
    <t>Adds credibility for high-level strategic teaching and knowledge of formal rules and etiquette.</t>
  </si>
  <si>
    <t>Shows skill in instruction, curriculum building, and adapting to various learning styles.</t>
  </si>
  <si>
    <t>Adds formal recognition of specific skills, such as rules mastery, or teaching knowledge.</t>
  </si>
  <si>
    <t>Establishes thought leadership and positions the instructor as a resource beyond the table.</t>
  </si>
  <si>
    <t>Creator of Educational Content or Tools</t>
  </si>
  <si>
    <t>Tournament Organizer or Judge Experience</t>
  </si>
  <si>
    <t>Shows leadership and knowledge of advanced rules, game flow, and dispute resolution.</t>
  </si>
  <si>
    <t>Adds depth and context to teaching, particularly with history, pedagogy, or design principles.</t>
  </si>
  <si>
    <t>Formal Education or Background in Instruction</t>
  </si>
  <si>
    <t>Mentor or Trainer of Other Instructors</t>
  </si>
  <si>
    <t>Shows scalable teaching skills and authority in organizing structured learning.</t>
  </si>
  <si>
    <t>Highlights initiative, leadership, and the ability to create lasting value for groups.</t>
  </si>
  <si>
    <t>Recognized Community Builder or Organizer</t>
  </si>
  <si>
    <t xml:space="preserve">Media Appearances </t>
  </si>
  <si>
    <t>Exposure in public media increases visibility and positions the instructor as a notable expert.</t>
  </si>
  <si>
    <t>Adjusted Hourly Rate</t>
  </si>
  <si>
    <t>Cross-Version Proficiency</t>
  </si>
  <si>
    <t>Demonstrates versatility and a broad understanding of mah jongg’s global evolution.</t>
  </si>
  <si>
    <t>Signals professionalism, teaching standards, and peer recognition—building client trust and credibility.</t>
  </si>
  <si>
    <t>Client Retention &amp; Referral Track Record</t>
  </si>
  <si>
    <t>Consistent student loyalty and word-of-mouth referrals reflect satisfaction and trust.</t>
  </si>
  <si>
    <t>Strong Social Media Presence or Online Community Leadership</t>
  </si>
  <si>
    <t>A visible, engaged platform can indicate reach, influence, and an ongoing stream of learners.</t>
  </si>
  <si>
    <t>Experience with Diverse Learner Groups</t>
  </si>
  <si>
    <t>Recognition as a subject-matter expert at events boosts visibility and positions the instructor as a leader in the field.</t>
  </si>
  <si>
    <t>Featured Speaker or Workshop Leader</t>
  </si>
  <si>
    <t>Experience and Skill</t>
  </si>
  <si>
    <t>Active Guild Membership</t>
  </si>
  <si>
    <t>Published Author or Broadcaster</t>
  </si>
  <si>
    <t>Credentials &amp; Professional Growth</t>
  </si>
  <si>
    <t>Certified in Adult Learning or Instructional Design</t>
  </si>
  <si>
    <t>Visibility &amp; Community Impact</t>
  </si>
  <si>
    <t>Results &amp; Inclusivity</t>
  </si>
  <si>
    <t>Demonstrates ability to create engaging, structured lessons that promote retention, confidence, and skill-building in adult learners.</t>
  </si>
  <si>
    <t>Mark the appropriate box with an 'X' to indicate your qualifications.</t>
  </si>
  <si>
    <t>Recognition &amp; Leadership</t>
  </si>
  <si>
    <t>Digital Course Creator</t>
  </si>
  <si>
    <t>Hourly Rate Based on Credentials and Notoriety</t>
  </si>
  <si>
    <t>5+ Years Teaching</t>
  </si>
  <si>
    <t>5+ Years Competitive Play</t>
  </si>
  <si>
    <t>10+ Years Social Play</t>
  </si>
  <si>
    <t>Teaching players with different needs (e.g., seniors, youth, neurodivergent) shows inclusivity and instructional range.</t>
  </si>
  <si>
    <t>Demonstrates initiative and the ability to provide value beyond standard lessons (e.g., worksheets, videos).</t>
  </si>
  <si>
    <t>Brought to you by Mahj Life - a mah jongg centric company
Questions? Email care@mahjlife.com.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</si>
</sst>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0"/>
      <name val="Arial"/>
    </font>
    <font>
      <u/>
      <sz val="11"/>
      <color theme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 applyProtection="1">
      <protection locked="0"/>
    </xf>
    <xf numFmtId="164" fontId="0" fillId="0" borderId="1" xfId="1" applyNumberFormat="1" applyFont="1" applyBorder="1" applyProtection="1">
      <protection locked="0"/>
    </xf>
    <xf numFmtId="0" fontId="1" fillId="2" borderId="1" xfId="0" applyFont="1" applyFill="1" applyBorder="1"/>
    <xf numFmtId="164" fontId="1" fillId="2" borderId="1" xfId="1" applyNumberFormat="1" applyFont="1" applyFill="1" applyBorder="1" applyProtection="1"/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1" fillId="2" borderId="1" xfId="0" applyFont="1" applyFill="1" applyBorder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4" xfId="0" applyBorder="1"/>
    <xf numFmtId="0" fontId="1" fillId="2" borderId="2" xfId="0" applyFont="1" applyFill="1" applyBorder="1"/>
    <xf numFmtId="0" fontId="3" fillId="0" borderId="0" xfId="0" quotePrefix="1" applyFont="1"/>
    <xf numFmtId="164" fontId="0" fillId="0" borderId="1" xfId="1" applyNumberFormat="1" applyFont="1" applyBorder="1" applyAlignment="1" applyProtection="1">
      <alignment horizontal="right"/>
      <protection locked="0"/>
    </xf>
    <xf numFmtId="42" fontId="0" fillId="0" borderId="1" xfId="1" applyNumberFormat="1" applyFont="1" applyFill="1" applyBorder="1" applyProtection="1">
      <protection locked="0"/>
    </xf>
    <xf numFmtId="42" fontId="1" fillId="2" borderId="1" xfId="1" applyNumberFormat="1" applyFont="1" applyFill="1" applyBorder="1" applyAlignment="1" applyProtection="1">
      <alignment horizontal="right"/>
    </xf>
    <xf numFmtId="42" fontId="1" fillId="2" borderId="1" xfId="1" applyNumberFormat="1" applyFont="1" applyFill="1" applyBorder="1" applyProtection="1"/>
    <xf numFmtId="42" fontId="0" fillId="0" borderId="0" xfId="1" applyNumberFormat="1" applyFont="1" applyAlignment="1" applyProtection="1">
      <alignment horizontal="right"/>
    </xf>
    <xf numFmtId="42" fontId="0" fillId="0" borderId="0" xfId="1" applyNumberFormat="1" applyFont="1" applyProtection="1"/>
    <xf numFmtId="0" fontId="5" fillId="0" borderId="0" xfId="4" applyFill="1" applyProtection="1"/>
    <xf numFmtId="0" fontId="6" fillId="0" borderId="0" xfId="0" applyFont="1" applyAlignment="1">
      <alignment horizontal="right" vertical="top"/>
    </xf>
    <xf numFmtId="0" fontId="7" fillId="0" borderId="0" xfId="2" applyFont="1"/>
    <xf numFmtId="44" fontId="0" fillId="0" borderId="0" xfId="0" applyNumberFormat="1"/>
    <xf numFmtId="165" fontId="1" fillId="2" borderId="1" xfId="5" applyNumberFormat="1" applyFont="1" applyFill="1" applyBorder="1"/>
    <xf numFmtId="1" fontId="1" fillId="2" borderId="1" xfId="1" applyNumberFormat="1" applyFont="1" applyFill="1" applyBorder="1" applyProtection="1"/>
    <xf numFmtId="44" fontId="0" fillId="0" borderId="0" xfId="1" applyFont="1"/>
    <xf numFmtId="0" fontId="9" fillId="0" borderId="0" xfId="0" applyFont="1"/>
    <xf numFmtId="44" fontId="9" fillId="0" borderId="0" xfId="1" applyFont="1"/>
    <xf numFmtId="164" fontId="8" fillId="0" borderId="0" xfId="0" applyNumberFormat="1" applyFont="1"/>
    <xf numFmtId="0" fontId="0" fillId="0" borderId="4" xfId="0" applyBorder="1" applyAlignment="1">
      <alignment horizontal="center"/>
    </xf>
    <xf numFmtId="0" fontId="10" fillId="0" borderId="0" xfId="0" applyFont="1" applyAlignment="1">
      <alignment vertical="top" wrapText="1"/>
    </xf>
    <xf numFmtId="0" fontId="11" fillId="0" borderId="0" xfId="0" applyFont="1"/>
    <xf numFmtId="0" fontId="8" fillId="0" borderId="0" xfId="0" applyFont="1"/>
    <xf numFmtId="0" fontId="1" fillId="3" borderId="0" xfId="0" applyFont="1" applyFill="1"/>
    <xf numFmtId="164" fontId="1" fillId="3" borderId="0" xfId="1" applyNumberFormat="1" applyFont="1" applyFill="1"/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1" fillId="2" borderId="6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9" fillId="0" borderId="0" xfId="0" applyNumberFormat="1" applyFont="1"/>
    <xf numFmtId="44" fontId="9" fillId="0" borderId="0" xfId="0" applyNumberFormat="1" applyFont="1"/>
    <xf numFmtId="0" fontId="6" fillId="0" borderId="0" xfId="0" applyFont="1" applyAlignment="1">
      <alignment horizontal="right" vertical="top" wrapText="1"/>
    </xf>
  </cellXfs>
  <cellStyles count="6">
    <cellStyle name="Currency" xfId="1" builtinId="4"/>
    <cellStyle name="Currency 2" xfId="3" xr:uid="{A8084EE1-DD8C-42C2-8EA4-DA1903E4D694}"/>
    <cellStyle name="Hyperlink" xfId="4" builtinId="8"/>
    <cellStyle name="Normal" xfId="0" builtinId="0"/>
    <cellStyle name="Normal 2" xfId="2" xr:uid="{1FAF3EA4-B248-409E-AE4A-0D79EDBC33C8}"/>
    <cellStyle name="Percent" xfId="5" builtinId="5"/>
  </cellStyles>
  <dxfs count="8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FFFFCC"/>
      <color rgb="FFD9D9D9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85725</xdr:rowOff>
    </xdr:from>
    <xdr:to>
      <xdr:col>2</xdr:col>
      <xdr:colOff>1944342</xdr:colOff>
      <xdr:row>0</xdr:row>
      <xdr:rowOff>1117053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9433E1-CE48-4F32-82A7-7A94C8430E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18" t="30439" r="4684" b="24687"/>
        <a:stretch/>
      </xdr:blipFill>
      <xdr:spPr>
        <a:xfrm>
          <a:off x="238125" y="85725"/>
          <a:ext cx="2068167" cy="10313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57979</xdr:colOff>
      <xdr:row>0</xdr:row>
      <xdr:rowOff>91110</xdr:rowOff>
    </xdr:from>
    <xdr:to>
      <xdr:col>2</xdr:col>
      <xdr:colOff>430696</xdr:colOff>
      <xdr:row>5</xdr:row>
      <xdr:rowOff>169938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997C82-D858-49AA-99D3-4FAEB026E3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18" t="30439" r="4684" b="24687"/>
        <a:stretch/>
      </xdr:blipFill>
      <xdr:spPr>
        <a:xfrm>
          <a:off x="238954" y="91110"/>
          <a:ext cx="2068167" cy="10313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57979</xdr:colOff>
      <xdr:row>0</xdr:row>
      <xdr:rowOff>91110</xdr:rowOff>
    </xdr:from>
    <xdr:to>
      <xdr:col>2</xdr:col>
      <xdr:colOff>430696</xdr:colOff>
      <xdr:row>5</xdr:row>
      <xdr:rowOff>169938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EB657A-7F68-4254-B81E-82ACD496ED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18" t="30439" r="4684" b="24687"/>
        <a:stretch/>
      </xdr:blipFill>
      <xdr:spPr>
        <a:xfrm>
          <a:off x="238954" y="91110"/>
          <a:ext cx="2068167" cy="10313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9A3AE-8DF7-4062-AD62-9843BDC952B5}">
  <dimension ref="B1:G55"/>
  <sheetViews>
    <sheetView showGridLines="0" showRowColHeaders="0" tabSelected="1" workbookViewId="0">
      <selection activeCell="B6" sqref="B6"/>
    </sheetView>
  </sheetViews>
  <sheetFormatPr defaultRowHeight="15" x14ac:dyDescent="0.25"/>
  <cols>
    <col min="1" max="2" width="2.7109375" customWidth="1"/>
    <col min="3" max="3" width="58.5703125" customWidth="1"/>
    <col min="4" max="4" width="6.140625" bestFit="1" customWidth="1"/>
    <col min="5" max="5" width="9.140625" style="33"/>
    <col min="7" max="7" width="30.7109375" bestFit="1" customWidth="1"/>
  </cols>
  <sheetData>
    <row r="1" spans="2:7" ht="88.5" customHeight="1" x14ac:dyDescent="0.25">
      <c r="D1" s="58" t="s">
        <v>86</v>
      </c>
      <c r="E1" s="58"/>
      <c r="F1" s="58"/>
      <c r="G1" s="58"/>
    </row>
    <row r="2" spans="2:7" ht="18.75" x14ac:dyDescent="0.3">
      <c r="B2" s="39" t="s">
        <v>80</v>
      </c>
      <c r="G2" s="28"/>
    </row>
    <row r="3" spans="2:7" x14ac:dyDescent="0.25">
      <c r="B3" s="41" t="s">
        <v>40</v>
      </c>
      <c r="C3" s="41"/>
      <c r="D3" s="41"/>
      <c r="E3" s="42">
        <v>25</v>
      </c>
      <c r="F3" s="42">
        <f>CEILING(F4,5)+E3</f>
        <v>25</v>
      </c>
      <c r="G3" s="41" t="s">
        <v>58</v>
      </c>
    </row>
    <row r="4" spans="2:7" x14ac:dyDescent="0.25">
      <c r="B4" s="11" t="s">
        <v>77</v>
      </c>
      <c r="C4" s="11"/>
      <c r="D4" s="40"/>
      <c r="E4" s="35"/>
      <c r="F4" s="56">
        <f>SUM(F6:F54)</f>
        <v>0</v>
      </c>
      <c r="G4" s="34"/>
    </row>
    <row r="5" spans="2:7" ht="18.75" x14ac:dyDescent="0.3">
      <c r="B5" s="39" t="s">
        <v>69</v>
      </c>
      <c r="C5" s="11"/>
      <c r="D5" s="40"/>
      <c r="E5" s="35"/>
      <c r="F5" s="36"/>
      <c r="G5" s="34"/>
    </row>
    <row r="6" spans="2:7" x14ac:dyDescent="0.25">
      <c r="B6" s="43"/>
      <c r="C6" s="11" t="s">
        <v>83</v>
      </c>
      <c r="D6" s="34">
        <v>0.3</v>
      </c>
      <c r="E6" s="35" t="str">
        <f>IF(B6&lt;&gt;"",SUM(D6*E$3),"")</f>
        <v/>
      </c>
      <c r="F6" s="57" t="str">
        <f>IF(B6&lt;&gt;"",ROUNDDOWN(E6,0),"")</f>
        <v/>
      </c>
      <c r="G6" s="34"/>
    </row>
    <row r="7" spans="2:7" ht="30.75" customHeight="1" x14ac:dyDescent="0.25">
      <c r="B7" s="37"/>
      <c r="C7" s="38" t="s">
        <v>42</v>
      </c>
      <c r="D7" s="34"/>
      <c r="E7" s="35"/>
      <c r="F7" s="34"/>
      <c r="G7" s="34"/>
    </row>
    <row r="8" spans="2:7" x14ac:dyDescent="0.25">
      <c r="B8" s="43"/>
      <c r="C8" s="11" t="s">
        <v>81</v>
      </c>
      <c r="D8" s="34">
        <v>0.3</v>
      </c>
      <c r="E8" s="35" t="str">
        <f>IF(B8&lt;&gt;"",SUM(D8*E$3),"")</f>
        <v/>
      </c>
      <c r="F8" s="57" t="str">
        <f>IF(B8&lt;&gt;"",ROUNDDOWN(E8,0),"")</f>
        <v/>
      </c>
      <c r="G8" s="34"/>
    </row>
    <row r="9" spans="2:7" ht="30" x14ac:dyDescent="0.25">
      <c r="B9" s="37"/>
      <c r="C9" s="38" t="s">
        <v>44</v>
      </c>
      <c r="D9" s="34"/>
      <c r="E9" s="35"/>
      <c r="F9" s="34"/>
      <c r="G9" s="34"/>
    </row>
    <row r="10" spans="2:7" x14ac:dyDescent="0.25">
      <c r="B10" s="43"/>
      <c r="C10" s="11" t="s">
        <v>82</v>
      </c>
      <c r="D10" s="34">
        <v>0.3</v>
      </c>
      <c r="E10" s="35" t="str">
        <f>IF(B10&lt;&gt;"",SUM(D10*E$3),"")</f>
        <v/>
      </c>
      <c r="F10" s="57" t="str">
        <f>IF(B10&lt;&gt;"",ROUNDDOWN(E10,0),"")</f>
        <v/>
      </c>
      <c r="G10" s="34"/>
    </row>
    <row r="11" spans="2:7" ht="30" x14ac:dyDescent="0.25">
      <c r="B11" s="37"/>
      <c r="C11" s="38" t="s">
        <v>43</v>
      </c>
      <c r="D11" s="34"/>
      <c r="E11" s="35"/>
      <c r="F11" s="34"/>
      <c r="G11" s="34"/>
    </row>
    <row r="12" spans="2:7" x14ac:dyDescent="0.25">
      <c r="B12" s="43"/>
      <c r="C12" s="11" t="s">
        <v>59</v>
      </c>
      <c r="D12" s="34">
        <v>0.3</v>
      </c>
      <c r="E12" s="35" t="str">
        <f>IF(B12&lt;&gt;"",SUM(D12*E$3),"")</f>
        <v/>
      </c>
      <c r="F12" s="57" t="str">
        <f>IF(B12&lt;&gt;"",ROUNDDOWN(E12,0),"")</f>
        <v/>
      </c>
      <c r="G12" s="34"/>
    </row>
    <row r="13" spans="2:7" ht="30" x14ac:dyDescent="0.25">
      <c r="C13" s="38" t="s">
        <v>60</v>
      </c>
      <c r="D13" s="34"/>
      <c r="E13" s="35"/>
      <c r="F13" s="34"/>
      <c r="G13" s="34"/>
    </row>
    <row r="14" spans="2:7" ht="18.75" x14ac:dyDescent="0.3">
      <c r="B14" s="39" t="s">
        <v>78</v>
      </c>
      <c r="C14" s="38"/>
      <c r="D14" s="34"/>
      <c r="E14" s="35"/>
      <c r="F14" s="34"/>
      <c r="G14" s="34"/>
    </row>
    <row r="15" spans="2:7" x14ac:dyDescent="0.25">
      <c r="B15" s="43"/>
      <c r="C15" s="11" t="s">
        <v>70</v>
      </c>
      <c r="D15" s="34">
        <v>0.3</v>
      </c>
      <c r="E15" s="35" t="str">
        <f>IF(B15&lt;&gt;"",SUM(D15*E$3),"")</f>
        <v/>
      </c>
      <c r="F15" s="57" t="str">
        <f>IF(B15&lt;&gt;"",ROUNDDOWN(E15,0),"")</f>
        <v/>
      </c>
      <c r="G15" s="34"/>
    </row>
    <row r="16" spans="2:7" ht="30" x14ac:dyDescent="0.25">
      <c r="B16" s="37"/>
      <c r="C16" s="38" t="s">
        <v>61</v>
      </c>
      <c r="D16" s="34"/>
      <c r="E16" s="35"/>
      <c r="F16" s="34"/>
      <c r="G16" s="34"/>
    </row>
    <row r="17" spans="2:7" x14ac:dyDescent="0.25">
      <c r="B17" s="43"/>
      <c r="C17" s="11" t="s">
        <v>52</v>
      </c>
      <c r="D17" s="34">
        <v>0.3</v>
      </c>
      <c r="E17" s="35" t="str">
        <f>IF(B17&lt;&gt;"",SUM(D17*E$3),"")</f>
        <v/>
      </c>
      <c r="F17" s="57" t="str">
        <f>IF(B17&lt;&gt;"",ROUNDDOWN(E17,0),"")</f>
        <v/>
      </c>
      <c r="G17" s="34"/>
    </row>
    <row r="18" spans="2:7" ht="30" x14ac:dyDescent="0.25">
      <c r="C18" s="38" t="s">
        <v>60</v>
      </c>
      <c r="D18" s="34"/>
      <c r="E18" s="35"/>
      <c r="F18" s="34"/>
      <c r="G18" s="34"/>
    </row>
    <row r="19" spans="2:7" x14ac:dyDescent="0.25">
      <c r="B19" s="43"/>
      <c r="C19" s="11" t="s">
        <v>48</v>
      </c>
      <c r="D19" s="34">
        <v>0.3</v>
      </c>
      <c r="E19" s="35" t="str">
        <f>IF(B19&lt;&gt;"",SUM(D19*E$3),"")</f>
        <v/>
      </c>
      <c r="F19" s="57" t="str">
        <f>IF(B19&lt;&gt;"",ROUNDDOWN(E19,0),"")</f>
        <v/>
      </c>
      <c r="G19" s="34"/>
    </row>
    <row r="20" spans="2:7" ht="30" x14ac:dyDescent="0.25">
      <c r="C20" s="38" t="s">
        <v>49</v>
      </c>
      <c r="D20" s="34"/>
      <c r="E20" s="35"/>
      <c r="F20" s="34"/>
      <c r="G20" s="34"/>
    </row>
    <row r="21" spans="2:7" x14ac:dyDescent="0.25">
      <c r="B21" s="43"/>
      <c r="C21" s="11" t="s">
        <v>71</v>
      </c>
      <c r="D21" s="34">
        <v>0.3</v>
      </c>
      <c r="E21" s="35" t="str">
        <f>IF(B21&lt;&gt;"",SUM(D21*E$3),"")</f>
        <v/>
      </c>
      <c r="F21" s="57" t="str">
        <f>IF(B21&lt;&gt;"",ROUNDDOWN(E21,0),"")</f>
        <v/>
      </c>
      <c r="G21" s="34"/>
    </row>
    <row r="22" spans="2:7" ht="30" x14ac:dyDescent="0.25">
      <c r="B22" s="37"/>
      <c r="C22" s="38" t="s">
        <v>46</v>
      </c>
      <c r="D22" s="34"/>
      <c r="E22" s="35"/>
      <c r="F22" s="34"/>
      <c r="G22" s="34"/>
    </row>
    <row r="23" spans="2:7" x14ac:dyDescent="0.25">
      <c r="B23" s="43"/>
      <c r="C23" s="11" t="s">
        <v>68</v>
      </c>
      <c r="D23" s="34">
        <v>0.3</v>
      </c>
      <c r="E23" s="35" t="str">
        <f>IF(B23&lt;&gt;"",SUM(D23*E$3),"")</f>
        <v/>
      </c>
      <c r="F23" s="57" t="str">
        <f>IF(B23&lt;&gt;"",ROUNDDOWN(E23,0),"")</f>
        <v/>
      </c>
      <c r="G23" s="34"/>
    </row>
    <row r="24" spans="2:7" ht="30" x14ac:dyDescent="0.25">
      <c r="C24" s="38" t="s">
        <v>67</v>
      </c>
      <c r="D24" s="34"/>
      <c r="E24" s="35"/>
      <c r="F24" s="34"/>
      <c r="G24" s="34"/>
    </row>
    <row r="25" spans="2:7" ht="18.75" x14ac:dyDescent="0.3">
      <c r="B25" s="39" t="s">
        <v>72</v>
      </c>
      <c r="D25" s="34"/>
      <c r="E25" s="35"/>
      <c r="F25" s="34"/>
      <c r="G25" s="34"/>
    </row>
    <row r="26" spans="2:7" x14ac:dyDescent="0.25">
      <c r="B26" s="43"/>
      <c r="C26" s="11" t="s">
        <v>41</v>
      </c>
      <c r="D26" s="34">
        <v>0.3</v>
      </c>
      <c r="E26" s="35" t="str">
        <f>IF(B26&lt;&gt;"",SUM(D26*E$3),"")</f>
        <v/>
      </c>
      <c r="F26" s="57" t="str">
        <f>IF(B26&lt;&gt;"",ROUNDDOWN(E26,0),"")</f>
        <v/>
      </c>
      <c r="G26" s="34"/>
    </row>
    <row r="27" spans="2:7" ht="30" x14ac:dyDescent="0.25">
      <c r="B27" s="37"/>
      <c r="C27" s="38" t="s">
        <v>45</v>
      </c>
      <c r="D27" s="34"/>
      <c r="E27" s="35"/>
      <c r="F27" s="34"/>
      <c r="G27" s="34"/>
    </row>
    <row r="28" spans="2:7" x14ac:dyDescent="0.25">
      <c r="B28" s="43"/>
      <c r="C28" s="11" t="s">
        <v>73</v>
      </c>
      <c r="D28" s="34">
        <v>0.3</v>
      </c>
      <c r="E28" s="35" t="str">
        <f>IF(B28&lt;&gt;"",SUM(D28*E$3),"")</f>
        <v/>
      </c>
      <c r="F28" s="57" t="str">
        <f>IF(B28&lt;&gt;"",ROUNDDOWN(E28,0),"")</f>
        <v/>
      </c>
      <c r="G28" s="34"/>
    </row>
    <row r="29" spans="2:7" ht="33" customHeight="1" x14ac:dyDescent="0.25">
      <c r="C29" s="38" t="s">
        <v>76</v>
      </c>
      <c r="D29" s="34"/>
      <c r="E29" s="35"/>
      <c r="F29" s="34"/>
      <c r="G29" s="34"/>
    </row>
    <row r="30" spans="2:7" x14ac:dyDescent="0.25">
      <c r="B30" s="43"/>
      <c r="C30" s="11" t="s">
        <v>51</v>
      </c>
      <c r="D30" s="34">
        <v>0.3</v>
      </c>
      <c r="E30" s="35" t="str">
        <f>IF(B30&lt;&gt;"",SUM(D30*E$3),"")</f>
        <v/>
      </c>
      <c r="F30" s="57" t="str">
        <f>IF(B30&lt;&gt;"",ROUNDDOWN(E30,0),"")</f>
        <v/>
      </c>
      <c r="G30" s="34"/>
    </row>
    <row r="31" spans="2:7" ht="30" x14ac:dyDescent="0.25">
      <c r="C31" s="38" t="s">
        <v>50</v>
      </c>
      <c r="D31" s="34"/>
      <c r="E31" s="35"/>
      <c r="F31" s="34"/>
      <c r="G31" s="34"/>
    </row>
    <row r="32" spans="2:7" x14ac:dyDescent="0.25">
      <c r="B32" s="43"/>
      <c r="C32" s="11" t="s">
        <v>79</v>
      </c>
      <c r="D32" s="34">
        <v>0.3</v>
      </c>
      <c r="E32" s="35" t="str">
        <f>IF(B32&lt;&gt;"",SUM(D32*E$3),"")</f>
        <v/>
      </c>
      <c r="F32" s="57" t="str">
        <f>IF(B32&lt;&gt;"",ROUNDDOWN(E32,0),"")</f>
        <v/>
      </c>
      <c r="G32" s="34"/>
    </row>
    <row r="33" spans="2:7" ht="30" x14ac:dyDescent="0.25">
      <c r="C33" s="38" t="s">
        <v>53</v>
      </c>
      <c r="D33" s="34"/>
      <c r="E33" s="35"/>
      <c r="F33" s="34"/>
      <c r="G33" s="34"/>
    </row>
    <row r="34" spans="2:7" x14ac:dyDescent="0.25">
      <c r="B34" s="43"/>
      <c r="C34" s="11" t="s">
        <v>47</v>
      </c>
      <c r="D34" s="34">
        <v>0.3</v>
      </c>
      <c r="E34" s="35" t="str">
        <f>IF(B34&lt;&gt;"",SUM(D34*E$3),"")</f>
        <v/>
      </c>
      <c r="F34" s="57" t="str">
        <f>IF(B34&lt;&gt;"",ROUNDDOWN(E34,0),"")</f>
        <v/>
      </c>
      <c r="G34" s="34"/>
    </row>
    <row r="35" spans="2:7" ht="30" x14ac:dyDescent="0.25">
      <c r="C35" s="38" t="s">
        <v>85</v>
      </c>
      <c r="D35" s="34"/>
      <c r="E35" s="35"/>
      <c r="F35" s="34"/>
      <c r="G35" s="34"/>
    </row>
    <row r="36" spans="2:7" ht="18.75" x14ac:dyDescent="0.3">
      <c r="B36" s="39" t="s">
        <v>74</v>
      </c>
      <c r="D36" s="34"/>
      <c r="E36" s="35"/>
      <c r="F36" s="34"/>
      <c r="G36" s="34"/>
    </row>
    <row r="37" spans="2:7" x14ac:dyDescent="0.25">
      <c r="B37" s="43"/>
      <c r="C37" s="11" t="s">
        <v>55</v>
      </c>
      <c r="D37" s="34">
        <v>0.2</v>
      </c>
      <c r="E37" s="35" t="str">
        <f>IF(B37&lt;&gt;"",SUM(D37*E$3),"")</f>
        <v/>
      </c>
      <c r="F37" s="57" t="str">
        <f>IF(B37&lt;&gt;"",ROUNDDOWN(E37,0),"")</f>
        <v/>
      </c>
      <c r="G37" s="34"/>
    </row>
    <row r="38" spans="2:7" ht="30" x14ac:dyDescent="0.25">
      <c r="C38" s="38" t="s">
        <v>54</v>
      </c>
      <c r="D38" s="34"/>
      <c r="E38" s="35"/>
      <c r="F38" s="34"/>
      <c r="G38" s="34"/>
    </row>
    <row r="39" spans="2:7" x14ac:dyDescent="0.25">
      <c r="B39" s="43"/>
      <c r="C39" s="11" t="s">
        <v>64</v>
      </c>
      <c r="D39" s="34">
        <v>0.2</v>
      </c>
      <c r="E39" s="35" t="str">
        <f>IF(B39&lt;&gt;"",SUM(D39*E$3),"")</f>
        <v/>
      </c>
      <c r="F39" s="57" t="str">
        <f>IF(B39&lt;&gt;"",ROUNDDOWN(E39,0),"")</f>
        <v/>
      </c>
      <c r="G39" s="34"/>
    </row>
    <row r="40" spans="2:7" ht="30" x14ac:dyDescent="0.25">
      <c r="C40" s="38" t="s">
        <v>65</v>
      </c>
      <c r="D40" s="34"/>
      <c r="E40" s="35"/>
      <c r="F40" s="34"/>
      <c r="G40" s="34"/>
    </row>
    <row r="41" spans="2:7" x14ac:dyDescent="0.25">
      <c r="B41" s="43"/>
      <c r="C41" s="11" t="s">
        <v>56</v>
      </c>
      <c r="D41" s="34">
        <v>0.2</v>
      </c>
      <c r="E41" s="35" t="str">
        <f>IF(B41&lt;&gt;"",SUM(D41*E$3),"")</f>
        <v/>
      </c>
      <c r="F41" s="57" t="str">
        <f>IF(B41&lt;&gt;"",ROUNDDOWN(E41,0),"")</f>
        <v/>
      </c>
      <c r="G41" s="34"/>
    </row>
    <row r="42" spans="2:7" ht="30" x14ac:dyDescent="0.25">
      <c r="C42" s="38" t="s">
        <v>57</v>
      </c>
      <c r="D42" s="34"/>
      <c r="E42" s="35"/>
      <c r="F42" s="34"/>
      <c r="G42" s="34"/>
    </row>
    <row r="43" spans="2:7" ht="18.75" x14ac:dyDescent="0.3">
      <c r="B43" s="39" t="s">
        <v>75</v>
      </c>
      <c r="C43" s="38"/>
      <c r="D43" s="34"/>
      <c r="E43" s="35"/>
      <c r="F43" s="34"/>
      <c r="G43" s="34"/>
    </row>
    <row r="44" spans="2:7" x14ac:dyDescent="0.25">
      <c r="B44" s="43"/>
      <c r="C44" s="11" t="s">
        <v>62</v>
      </c>
      <c r="D44" s="34">
        <v>0.2</v>
      </c>
      <c r="E44" s="35" t="str">
        <f>IF(B44&lt;&gt;"",SUM(D44*E$3),"")</f>
        <v/>
      </c>
      <c r="F44" s="57" t="str">
        <f>IF(B44&lt;&gt;"",ROUNDDOWN(E44,0),"")</f>
        <v/>
      </c>
      <c r="G44" s="34"/>
    </row>
    <row r="45" spans="2:7" ht="30" x14ac:dyDescent="0.25">
      <c r="C45" s="38" t="s">
        <v>63</v>
      </c>
      <c r="D45" s="34"/>
      <c r="E45" s="35"/>
      <c r="F45" s="34"/>
      <c r="G45" s="34"/>
    </row>
    <row r="46" spans="2:7" x14ac:dyDescent="0.25">
      <c r="B46" s="43"/>
      <c r="C46" s="11" t="s">
        <v>66</v>
      </c>
      <c r="D46" s="34">
        <v>0.2</v>
      </c>
      <c r="E46" s="35" t="str">
        <f>IF(B46&lt;&gt;"",SUM(D46*E$3),"")</f>
        <v/>
      </c>
      <c r="F46" s="57" t="str">
        <f>IF(B46&lt;&gt;"",ROUNDDOWN(E46,0),"")</f>
        <v/>
      </c>
      <c r="G46" s="34"/>
    </row>
    <row r="47" spans="2:7" ht="30" x14ac:dyDescent="0.25">
      <c r="C47" s="38" t="s">
        <v>84</v>
      </c>
      <c r="D47" s="34"/>
      <c r="E47" s="35"/>
      <c r="F47" s="34"/>
      <c r="G47" s="34"/>
    </row>
    <row r="48" spans="2:7" x14ac:dyDescent="0.25">
      <c r="D48" s="34"/>
      <c r="E48" s="35"/>
      <c r="F48" s="34"/>
      <c r="G48" s="34"/>
    </row>
    <row r="49" spans="4:7" x14ac:dyDescent="0.25">
      <c r="D49" s="34"/>
      <c r="E49" s="35"/>
      <c r="F49" s="34"/>
      <c r="G49" s="34"/>
    </row>
    <row r="50" spans="4:7" x14ac:dyDescent="0.25">
      <c r="D50" s="34"/>
      <c r="E50" s="35"/>
      <c r="F50" s="34"/>
      <c r="G50" s="34"/>
    </row>
    <row r="51" spans="4:7" x14ac:dyDescent="0.25">
      <c r="D51" s="34"/>
      <c r="E51" s="35"/>
      <c r="F51" s="34"/>
      <c r="G51" s="34"/>
    </row>
    <row r="52" spans="4:7" x14ac:dyDescent="0.25">
      <c r="D52" s="34"/>
      <c r="E52" s="35"/>
      <c r="F52" s="34"/>
      <c r="G52" s="34"/>
    </row>
    <row r="53" spans="4:7" x14ac:dyDescent="0.25">
      <c r="D53" s="34"/>
      <c r="E53" s="35"/>
      <c r="F53" s="34"/>
      <c r="G53" s="34"/>
    </row>
    <row r="54" spans="4:7" x14ac:dyDescent="0.25">
      <c r="D54" s="34"/>
      <c r="E54" s="35"/>
      <c r="F54" s="34"/>
      <c r="G54" s="34"/>
    </row>
    <row r="55" spans="4:7" x14ac:dyDescent="0.25">
      <c r="D55" s="34"/>
      <c r="E55" s="35"/>
      <c r="F55" s="34"/>
      <c r="G55" s="34"/>
    </row>
  </sheetData>
  <sheetProtection algorithmName="SHA-512" hashValue="b3bnbYCkuF1ujkv4zHnQFvubEHGZgTrG0XUO/1qniruo0elDQZe7p9K4pra4nKzhLzhWy/6trgCJT+pXk6BiWw==" saltValue="lHxdC0Rbz/Czvdf0PpOu+w==" spinCount="100000" sheet="1" objects="1" scenarios="1" selectLockedCells="1"/>
  <mergeCells count="1">
    <mergeCell ref="D1:G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F80AF-234A-4BD1-A63E-089239921A1F}">
  <sheetPr>
    <pageSetUpPr fitToPage="1"/>
  </sheetPr>
  <dimension ref="B1:X30"/>
  <sheetViews>
    <sheetView showGridLines="0" zoomScaleNormal="100" workbookViewId="0">
      <selection activeCell="T2" sqref="T1:T2"/>
    </sheetView>
  </sheetViews>
  <sheetFormatPr defaultRowHeight="15" x14ac:dyDescent="0.25"/>
  <cols>
    <col min="1" max="1" width="2.7109375" customWidth="1"/>
    <col min="2" max="2" width="25.42578125" customWidth="1"/>
    <col min="3" max="3" width="10.28515625" bestFit="1" customWidth="1"/>
    <col min="4" max="4" width="2.7109375" customWidth="1"/>
    <col min="5" max="5" width="10.7109375" customWidth="1"/>
    <col min="6" max="8" width="10.7109375" style="10" customWidth="1"/>
    <col min="9" max="9" width="7.7109375" style="10" bestFit="1" customWidth="1"/>
    <col min="10" max="11" width="10.7109375" style="10" customWidth="1"/>
    <col min="12" max="13" width="10.7109375" customWidth="1"/>
    <col min="14" max="14" width="8.7109375" customWidth="1"/>
    <col min="15" max="18" width="10.7109375" customWidth="1"/>
    <col min="19" max="19" width="8.85546875" customWidth="1"/>
    <col min="20" max="20" width="9.7109375" customWidth="1"/>
    <col min="21" max="21" width="8.5703125" customWidth="1"/>
    <col min="22" max="22" width="2.7109375" customWidth="1"/>
    <col min="23" max="26" width="8.85546875" customWidth="1"/>
  </cols>
  <sheetData>
    <row r="1" spans="2:24" x14ac:dyDescent="0.25">
      <c r="B1" s="11"/>
      <c r="C1" s="11"/>
      <c r="D1" s="11"/>
      <c r="E1" s="8" t="s">
        <v>8</v>
      </c>
      <c r="F1" s="12"/>
      <c r="G1" s="12"/>
      <c r="H1" s="12"/>
      <c r="I1" s="12"/>
      <c r="J1" s="13"/>
      <c r="K1" s="13"/>
      <c r="L1" s="11"/>
      <c r="T1" s="28" t="s">
        <v>24</v>
      </c>
      <c r="U1" s="28"/>
    </row>
    <row r="2" spans="2:24" x14ac:dyDescent="0.25">
      <c r="C2" s="11"/>
      <c r="D2" s="11"/>
      <c r="E2" s="9" t="s">
        <v>10</v>
      </c>
      <c r="F2" s="12"/>
      <c r="G2" s="12"/>
      <c r="H2" s="12"/>
      <c r="I2" s="12"/>
      <c r="J2" s="13"/>
      <c r="K2" s="13"/>
      <c r="L2" s="11"/>
      <c r="T2" s="28" t="s">
        <v>25</v>
      </c>
      <c r="U2" s="28"/>
    </row>
    <row r="3" spans="2:24" x14ac:dyDescent="0.25">
      <c r="B3" s="11"/>
      <c r="C3" s="11"/>
      <c r="D3" s="11"/>
      <c r="E3" s="9" t="s">
        <v>23</v>
      </c>
      <c r="F3" s="12"/>
      <c r="G3" s="12"/>
      <c r="H3" s="12"/>
      <c r="I3" s="12"/>
      <c r="J3" s="13"/>
      <c r="K3" s="13"/>
      <c r="L3" s="11"/>
    </row>
    <row r="4" spans="2:24" x14ac:dyDescent="0.25">
      <c r="B4" s="11"/>
      <c r="C4" s="11"/>
      <c r="D4" s="11"/>
      <c r="E4" s="9" t="s">
        <v>19</v>
      </c>
      <c r="F4" s="12"/>
      <c r="G4" s="12"/>
      <c r="H4" s="12"/>
      <c r="I4" s="12"/>
      <c r="J4" s="13"/>
      <c r="K4" s="13"/>
      <c r="L4" s="11"/>
    </row>
    <row r="5" spans="2:24" x14ac:dyDescent="0.25">
      <c r="B5" s="11"/>
      <c r="C5" s="11"/>
      <c r="D5" s="11"/>
      <c r="E5" s="9" t="s">
        <v>20</v>
      </c>
      <c r="F5" s="12"/>
      <c r="G5" s="12"/>
      <c r="H5" s="12"/>
      <c r="I5" s="12"/>
      <c r="J5" s="13"/>
      <c r="K5" s="13"/>
      <c r="L5" s="11"/>
    </row>
    <row r="6" spans="2:24" x14ac:dyDescent="0.25">
      <c r="B6" s="11"/>
      <c r="C6" s="11"/>
      <c r="D6" s="11"/>
      <c r="E6" s="9" t="s">
        <v>21</v>
      </c>
      <c r="F6" s="12"/>
      <c r="G6" s="12"/>
      <c r="H6" s="12"/>
      <c r="I6" s="12"/>
      <c r="J6" s="13"/>
      <c r="K6" s="13"/>
      <c r="L6" s="11"/>
    </row>
    <row r="7" spans="2:24" ht="18.75" x14ac:dyDescent="0.3">
      <c r="B7" s="29" t="s">
        <v>38</v>
      </c>
      <c r="F7" s="14"/>
      <c r="G7" s="14"/>
      <c r="H7" s="14"/>
      <c r="I7" s="14"/>
      <c r="J7" s="14"/>
      <c r="K7" s="13"/>
      <c r="L7" s="13"/>
    </row>
    <row r="8" spans="2:24" x14ac:dyDescent="0.25">
      <c r="B8" s="47" t="s">
        <v>18</v>
      </c>
      <c r="C8" s="49" t="s">
        <v>9</v>
      </c>
      <c r="E8" s="44" t="s">
        <v>15</v>
      </c>
      <c r="F8" s="44"/>
      <c r="G8" s="44"/>
      <c r="H8" s="44"/>
      <c r="I8" s="44"/>
      <c r="J8" s="15"/>
      <c r="K8" s="51" t="s">
        <v>16</v>
      </c>
      <c r="L8" s="51"/>
      <c r="M8" s="51"/>
      <c r="N8" s="51"/>
      <c r="O8" s="51"/>
      <c r="Q8" s="51" t="s">
        <v>17</v>
      </c>
      <c r="R8" s="51"/>
      <c r="S8" s="51"/>
      <c r="T8" s="51"/>
      <c r="U8" s="51"/>
    </row>
    <row r="9" spans="2:24" ht="45" x14ac:dyDescent="0.25">
      <c r="B9" s="48"/>
      <c r="C9" s="50"/>
      <c r="D9" s="11"/>
      <c r="E9" s="7" t="s">
        <v>35</v>
      </c>
      <c r="F9" s="7" t="s">
        <v>12</v>
      </c>
      <c r="G9" s="7" t="s">
        <v>5</v>
      </c>
      <c r="H9" s="7" t="s">
        <v>7</v>
      </c>
      <c r="I9" s="7" t="s">
        <v>34</v>
      </c>
      <c r="J9" s="16"/>
      <c r="K9" s="7" t="s">
        <v>35</v>
      </c>
      <c r="L9" s="7" t="s">
        <v>12</v>
      </c>
      <c r="M9" s="7" t="s">
        <v>5</v>
      </c>
      <c r="N9" s="7" t="s">
        <v>7</v>
      </c>
      <c r="O9" s="7" t="s">
        <v>34</v>
      </c>
      <c r="P9" s="17"/>
      <c r="Q9" s="7" t="s">
        <v>35</v>
      </c>
      <c r="R9" s="7" t="s">
        <v>12</v>
      </c>
      <c r="S9" s="7" t="s">
        <v>5</v>
      </c>
      <c r="T9" s="7" t="s">
        <v>7</v>
      </c>
      <c r="U9" s="7" t="s">
        <v>34</v>
      </c>
    </row>
    <row r="10" spans="2:24" ht="18" customHeight="1" x14ac:dyDescent="0.25">
      <c r="B10" s="3" t="s">
        <v>1</v>
      </c>
      <c r="C10" s="6">
        <v>1</v>
      </c>
      <c r="D10" s="11"/>
      <c r="E10" s="22">
        <v>0</v>
      </c>
      <c r="F10" s="23">
        <f>IF(E10="",0,IFERROR(SUM(G10/$C10)+C$26,0))</f>
        <v>0</v>
      </c>
      <c r="G10" s="24">
        <f>IF(E10="",0,($C10*E10)*$C$17)+$C26</f>
        <v>0</v>
      </c>
      <c r="H10" s="24">
        <f>IF(E10="",0,G10-$I$26)-IF(E10="",0,G10-$I$26)*$C$18</f>
        <v>0</v>
      </c>
      <c r="I10" s="24" t="e">
        <f>H10/C$17</f>
        <v>#DIV/0!</v>
      </c>
      <c r="J10" s="25"/>
      <c r="K10" s="22">
        <v>0</v>
      </c>
      <c r="L10" s="23">
        <f>IF(K10="",0,IFERROR(SUM(M10/$C10)+I$26,0))</f>
        <v>0</v>
      </c>
      <c r="M10" s="24">
        <f>IF(K10="",0,($C10*K10)*$C$17)+$C26</f>
        <v>0</v>
      </c>
      <c r="N10" s="24">
        <f>IF(K10="",0,M10-$I$26)-IF(K10="",0,M10-$I$26)*$C$18</f>
        <v>0</v>
      </c>
      <c r="O10" s="24" t="e">
        <f>N10/$C$17</f>
        <v>#DIV/0!</v>
      </c>
      <c r="P10" s="26"/>
      <c r="Q10" s="22">
        <v>0</v>
      </c>
      <c r="R10" s="23">
        <f>IF(Q10="",0,IFERROR(SUM(S10/$C10)+O$26,0))</f>
        <v>0</v>
      </c>
      <c r="S10" s="24">
        <f>IF(Q10="",0,($C10*Q10)*$C$17)+$C26</f>
        <v>0</v>
      </c>
      <c r="T10" s="24">
        <f>IF(Q10="",0,S10-$I$26)-IF(Q10="",0,S10-$I$26)*$C$18</f>
        <v>0</v>
      </c>
      <c r="U10" s="24" t="e">
        <f>T10/$C$17</f>
        <v>#DIV/0!</v>
      </c>
      <c r="W10" s="30"/>
      <c r="X10" s="30"/>
    </row>
    <row r="11" spans="2:24" x14ac:dyDescent="0.25">
      <c r="B11" s="3" t="s">
        <v>0</v>
      </c>
      <c r="C11" s="1">
        <v>0</v>
      </c>
      <c r="D11" s="13"/>
      <c r="E11" s="22">
        <v>0</v>
      </c>
      <c r="F11" s="23">
        <f>IF(E11="",0,IFERROR(SUM(G11/$C11)+$C$26/$C11,0))</f>
        <v>0</v>
      </c>
      <c r="G11" s="4" t="e">
        <f>IF(E11="","",(E11)*$C$17)+$C26/$C11</f>
        <v>#DIV/0!</v>
      </c>
      <c r="H11" s="24" t="e">
        <f>IF(E11="",0,G11-$I$26)-IF(E11="",0,G11-$I$26)*$C$18</f>
        <v>#DIV/0!</v>
      </c>
      <c r="I11" s="24" t="e">
        <f>H11/C$17</f>
        <v>#DIV/0!</v>
      </c>
      <c r="J11" s="25"/>
      <c r="K11" s="22">
        <v>0</v>
      </c>
      <c r="L11" s="23">
        <f>IF(K11="",0,IFERROR(SUM(M11/$C11)+$C$26/$C11,0))</f>
        <v>0</v>
      </c>
      <c r="M11" s="24" t="e">
        <f>IF(K11="",0,(K11)*$C$17)+$C26/$C11</f>
        <v>#DIV/0!</v>
      </c>
      <c r="N11" s="24" t="e">
        <f>IF(K11="",0,M11-$I$26)-IF(K11="",0,M11-$I$26)*$C$18</f>
        <v>#DIV/0!</v>
      </c>
      <c r="O11" s="24" t="e">
        <f>N11/$C$17</f>
        <v>#DIV/0!</v>
      </c>
      <c r="P11" s="26"/>
      <c r="Q11" s="22">
        <v>0</v>
      </c>
      <c r="R11" s="23">
        <f>IF(Q11="",0,IFERROR(SUM(S11/$C11)+$C$26/$C11,0))</f>
        <v>0</v>
      </c>
      <c r="S11" s="24" t="e">
        <f>IF(Q11="",0,(Q11)*$C$17)+$C26/$C11</f>
        <v>#DIV/0!</v>
      </c>
      <c r="T11" s="24" t="e">
        <f>IF(Q11="",0,S11-$I$26)-IF(Q11="",0,S11-$I$26)*$C$18</f>
        <v>#DIV/0!</v>
      </c>
      <c r="U11" s="24" t="e">
        <f>T11/$C$17</f>
        <v>#DIV/0!</v>
      </c>
      <c r="W11" s="30"/>
      <c r="X11" s="30"/>
    </row>
    <row r="12" spans="2:24" x14ac:dyDescent="0.25">
      <c r="B12" s="3" t="s">
        <v>11</v>
      </c>
      <c r="C12" s="1">
        <v>0</v>
      </c>
      <c r="D12" s="13"/>
      <c r="E12" s="22">
        <v>0</v>
      </c>
      <c r="F12" s="23">
        <f>IF(E12="",0,IFERROR(SUM(G12/$C12)+$C$26/$C12,0))</f>
        <v>0</v>
      </c>
      <c r="G12" s="4" t="e">
        <f>IF(E12="","",(E12)*$C$17)+$C26/$C12</f>
        <v>#DIV/0!</v>
      </c>
      <c r="H12" s="24" t="e">
        <f>IF(E12="",0,G12-$I$26)-IF(E12="",0,G12-$I$26)*$C$18</f>
        <v>#DIV/0!</v>
      </c>
      <c r="I12" s="24" t="e">
        <f>H12/C$17</f>
        <v>#DIV/0!</v>
      </c>
      <c r="J12" s="25"/>
      <c r="K12" s="22">
        <v>0</v>
      </c>
      <c r="L12" s="23">
        <f>IF(K12="",0,IFERROR(SUM(M12/$C12)+$C$26/$C12,0))</f>
        <v>0</v>
      </c>
      <c r="M12" s="4" t="e">
        <f>IF(K12="","",(K12)*$C$17)+$C26/$C12</f>
        <v>#DIV/0!</v>
      </c>
      <c r="N12" s="24" t="e">
        <f>IF(K12="",0,M12-$I$26)-IF(K12="",0,M12-$I$26)*$C$18</f>
        <v>#DIV/0!</v>
      </c>
      <c r="O12" s="32" t="e">
        <f>N12/$C$17</f>
        <v>#DIV/0!</v>
      </c>
      <c r="P12" s="26"/>
      <c r="Q12" s="22">
        <v>0</v>
      </c>
      <c r="R12" s="23">
        <f>IF(Q12="",0,IFERROR(SUM(S12/$C12)+$C$26/$C12,0))</f>
        <v>0</v>
      </c>
      <c r="S12" s="4" t="e">
        <f>IF(Q12="","",(Q12)*$C$17)+$C26/$C12</f>
        <v>#DIV/0!</v>
      </c>
      <c r="T12" s="24" t="e">
        <f>IF(Q12="",0,S12-$I$26)-IF(Q12="",0,S12-$I$26)*$C$18</f>
        <v>#DIV/0!</v>
      </c>
      <c r="U12" s="32" t="e">
        <f>T12/$C$17</f>
        <v>#DIV/0!</v>
      </c>
      <c r="W12" s="30"/>
      <c r="X12" s="30"/>
    </row>
    <row r="13" spans="2:24" x14ac:dyDescent="0.25">
      <c r="B13" s="3" t="s">
        <v>2</v>
      </c>
      <c r="C13" s="1">
        <v>0</v>
      </c>
      <c r="E13" s="22">
        <v>0</v>
      </c>
      <c r="F13" s="23">
        <f>IF(E13="",0,IFERROR(SUM(G13/$C13)+$C$26/$C13,0))</f>
        <v>0</v>
      </c>
      <c r="G13" s="4" t="e">
        <f>IF(E13="","",(E13)*$C$17)+$C26/$C13</f>
        <v>#DIV/0!</v>
      </c>
      <c r="H13" s="24" t="e">
        <f>IF(E13="",0,G13-$I$26)-IF(E13="",0,G13-$I$26)*$C$18</f>
        <v>#DIV/0!</v>
      </c>
      <c r="I13" s="24" t="e">
        <f>H13/C$17</f>
        <v>#DIV/0!</v>
      </c>
      <c r="J13" s="25"/>
      <c r="K13" s="22">
        <v>0</v>
      </c>
      <c r="L13" s="23">
        <f>IF(K13="",0,IFERROR(SUM(M13/$C13)+$C$26/$C13,0))</f>
        <v>0</v>
      </c>
      <c r="M13" s="4" t="e">
        <f>IF(K13="","",(K13)*$C$17)+$C26/$C13</f>
        <v>#DIV/0!</v>
      </c>
      <c r="N13" s="24" t="e">
        <f>IF(K13="",0,M13-$I$26)-IF(K13="",0,M13-$I$26)*$C$18</f>
        <v>#DIV/0!</v>
      </c>
      <c r="O13" s="32" t="e">
        <f>N13/$C$17</f>
        <v>#DIV/0!</v>
      </c>
      <c r="P13" s="26"/>
      <c r="Q13" s="22">
        <v>0</v>
      </c>
      <c r="R13" s="23">
        <f>IF(Q13="",0,IFERROR(SUM(S13/$C13)+$C$26/$C13,0))</f>
        <v>0</v>
      </c>
      <c r="S13" s="4" t="e">
        <f>IF(Q13="","",(Q13)*$C$17)+$C26/$C13</f>
        <v>#DIV/0!</v>
      </c>
      <c r="T13" s="24" t="e">
        <f>IF(Q13="",0,S13-$I$26)-IF(Q13="",0,S13-$I$26)*$C$18</f>
        <v>#DIV/0!</v>
      </c>
      <c r="U13" s="32" t="e">
        <f>T13/$C$17</f>
        <v>#DIV/0!</v>
      </c>
      <c r="W13" s="30"/>
      <c r="X13" s="30"/>
    </row>
    <row r="14" spans="2:24" x14ac:dyDescent="0.25">
      <c r="C14" s="18"/>
    </row>
    <row r="15" spans="2:24" x14ac:dyDescent="0.25">
      <c r="B15" s="3" t="s">
        <v>4</v>
      </c>
      <c r="C15" s="1">
        <v>0</v>
      </c>
    </row>
    <row r="16" spans="2:24" x14ac:dyDescent="0.25">
      <c r="B16" s="3" t="s">
        <v>22</v>
      </c>
      <c r="C16" s="1">
        <v>0</v>
      </c>
    </row>
    <row r="17" spans="2:21" x14ac:dyDescent="0.25">
      <c r="B17" s="3" t="s">
        <v>3</v>
      </c>
      <c r="C17" s="3">
        <f>C15*C16</f>
        <v>0</v>
      </c>
    </row>
    <row r="18" spans="2:21" x14ac:dyDescent="0.25">
      <c r="B18" s="3" t="s">
        <v>27</v>
      </c>
      <c r="C18" s="31">
        <v>0.153</v>
      </c>
    </row>
    <row r="19" spans="2:21" x14ac:dyDescent="0.25">
      <c r="B19" s="20"/>
    </row>
    <row r="20" spans="2:21" x14ac:dyDescent="0.25">
      <c r="B20" s="3" t="s">
        <v>28</v>
      </c>
      <c r="C20" s="5" t="s">
        <v>13</v>
      </c>
      <c r="E20" s="44" t="s">
        <v>29</v>
      </c>
      <c r="F20" s="44"/>
      <c r="G20" s="44"/>
      <c r="H20" s="44"/>
      <c r="I20" s="5" t="s">
        <v>13</v>
      </c>
      <c r="K20" s="44" t="s">
        <v>14</v>
      </c>
      <c r="L20" s="44"/>
      <c r="M20" s="44"/>
      <c r="N20" s="44"/>
      <c r="O20" s="44"/>
      <c r="P20" s="44"/>
      <c r="Q20" s="44"/>
      <c r="R20" s="44"/>
      <c r="S20" s="44"/>
      <c r="T20" s="44"/>
      <c r="U20" s="44"/>
    </row>
    <row r="21" spans="2:21" x14ac:dyDescent="0.25">
      <c r="B21" s="1" t="s">
        <v>26</v>
      </c>
      <c r="C21" s="2">
        <v>0</v>
      </c>
      <c r="D21" s="27"/>
      <c r="E21" s="46"/>
      <c r="F21" s="46"/>
      <c r="G21" s="46"/>
      <c r="H21" s="46"/>
      <c r="I21" s="21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2:21" x14ac:dyDescent="0.25">
      <c r="B22" s="1" t="s">
        <v>33</v>
      </c>
      <c r="C22" s="2">
        <v>0</v>
      </c>
      <c r="E22" s="46"/>
      <c r="F22" s="46"/>
      <c r="G22" s="46"/>
      <c r="H22" s="46"/>
      <c r="I22" s="21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</row>
    <row r="23" spans="2:21" x14ac:dyDescent="0.25">
      <c r="B23" s="1"/>
      <c r="C23" s="2"/>
      <c r="E23" s="46"/>
      <c r="F23" s="46"/>
      <c r="G23" s="46"/>
      <c r="H23" s="46"/>
      <c r="I23" s="21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2:21" x14ac:dyDescent="0.25">
      <c r="B24" s="1"/>
      <c r="C24" s="2"/>
      <c r="E24" s="46"/>
      <c r="F24" s="46"/>
      <c r="G24" s="46"/>
      <c r="H24" s="46"/>
      <c r="I24" s="21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2:21" x14ac:dyDescent="0.25">
      <c r="B25" s="1"/>
      <c r="C25" s="2"/>
      <c r="E25" s="46"/>
      <c r="F25" s="46"/>
      <c r="G25" s="46"/>
      <c r="H25" s="46"/>
      <c r="I25" s="21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2:21" x14ac:dyDescent="0.25">
      <c r="B26" s="19" t="s">
        <v>6</v>
      </c>
      <c r="C26" s="4">
        <f>SUM(C21:C25)</f>
        <v>0</v>
      </c>
      <c r="E26" s="44" t="s">
        <v>6</v>
      </c>
      <c r="F26" s="44"/>
      <c r="G26" s="44"/>
      <c r="H26" s="44"/>
      <c r="I26" s="4">
        <f>SUM(I21:I25)</f>
        <v>0</v>
      </c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8" spans="2:21" x14ac:dyDescent="0.25">
      <c r="B28" s="20" t="s">
        <v>32</v>
      </c>
    </row>
    <row r="29" spans="2:21" x14ac:dyDescent="0.25">
      <c r="B29" s="20" t="s">
        <v>30</v>
      </c>
    </row>
    <row r="30" spans="2:21" x14ac:dyDescent="0.25">
      <c r="B30" s="20" t="s">
        <v>31</v>
      </c>
    </row>
  </sheetData>
  <sheetProtection selectLockedCells="1"/>
  <mergeCells count="14">
    <mergeCell ref="B8:B9"/>
    <mergeCell ref="C8:C9"/>
    <mergeCell ref="E8:I8"/>
    <mergeCell ref="Q8:U8"/>
    <mergeCell ref="K8:O8"/>
    <mergeCell ref="E26:H26"/>
    <mergeCell ref="K20:U20"/>
    <mergeCell ref="K21:U26"/>
    <mergeCell ref="E23:H23"/>
    <mergeCell ref="E20:H20"/>
    <mergeCell ref="E21:H21"/>
    <mergeCell ref="E22:H22"/>
    <mergeCell ref="E24:H24"/>
    <mergeCell ref="E25:H25"/>
  </mergeCells>
  <conditionalFormatting sqref="F10:I10 L10:O10 R10:U10">
    <cfRule type="expression" dxfId="7" priority="1">
      <formula>$E$10=0</formula>
    </cfRule>
  </conditionalFormatting>
  <conditionalFormatting sqref="F11:I11 L11:O11 R11:U11">
    <cfRule type="expression" dxfId="6" priority="3">
      <formula>$C$11=0</formula>
    </cfRule>
  </conditionalFormatting>
  <conditionalFormatting sqref="F12:I12 L12:O12 R12:U12">
    <cfRule type="expression" dxfId="5" priority="2">
      <formula>$C$12=0</formula>
    </cfRule>
  </conditionalFormatting>
  <conditionalFormatting sqref="F13:I13 L13:O13 R13:U13">
    <cfRule type="expression" dxfId="4" priority="6">
      <formula>$C$13=0</formula>
    </cfRule>
  </conditionalFormatting>
  <pageMargins left="0.7" right="0.7" top="0.75" bottom="0.75" header="0.3" footer="0.3"/>
  <pageSetup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84BF-ABC8-48A2-809A-FE128E6348A9}">
  <sheetPr>
    <pageSetUpPr fitToPage="1"/>
  </sheetPr>
  <dimension ref="B1:U30"/>
  <sheetViews>
    <sheetView showGridLines="0" zoomScaleNormal="100" workbookViewId="0">
      <selection activeCell="P2" sqref="P2"/>
    </sheetView>
  </sheetViews>
  <sheetFormatPr defaultRowHeight="15" x14ac:dyDescent="0.25"/>
  <cols>
    <col min="1" max="1" width="2.7109375" customWidth="1"/>
    <col min="2" max="2" width="25.42578125" customWidth="1"/>
    <col min="3" max="3" width="10.28515625" bestFit="1" customWidth="1"/>
    <col min="4" max="4" width="2.7109375" customWidth="1"/>
    <col min="5" max="5" width="10.7109375" customWidth="1"/>
    <col min="6" max="8" width="10.7109375" style="10" customWidth="1"/>
    <col min="9" max="9" width="2.7109375" style="10" customWidth="1"/>
    <col min="10" max="10" width="10.7109375" style="10" customWidth="1"/>
    <col min="11" max="13" width="10.7109375" customWidth="1"/>
    <col min="14" max="14" width="2.7109375" customWidth="1"/>
    <col min="15" max="18" width="10.7109375" customWidth="1"/>
    <col min="19" max="19" width="2.7109375" customWidth="1"/>
    <col min="20" max="23" width="8.85546875" customWidth="1"/>
  </cols>
  <sheetData>
    <row r="1" spans="2:21" x14ac:dyDescent="0.25">
      <c r="B1" s="11"/>
      <c r="C1" s="11"/>
      <c r="D1" s="11"/>
      <c r="E1" s="8" t="s">
        <v>8</v>
      </c>
      <c r="F1" s="12"/>
      <c r="G1" s="12"/>
      <c r="H1" s="12"/>
      <c r="I1" s="13"/>
      <c r="J1" s="13"/>
      <c r="K1" s="11"/>
      <c r="R1" s="28" t="s">
        <v>24</v>
      </c>
    </row>
    <row r="2" spans="2:21" x14ac:dyDescent="0.25">
      <c r="C2" s="11"/>
      <c r="D2" s="11"/>
      <c r="E2" s="9" t="s">
        <v>10</v>
      </c>
      <c r="F2" s="12"/>
      <c r="G2" s="12"/>
      <c r="H2" s="12"/>
      <c r="I2" s="13"/>
      <c r="J2" s="13"/>
      <c r="K2" s="11"/>
      <c r="R2" s="28" t="s">
        <v>25</v>
      </c>
    </row>
    <row r="3" spans="2:21" x14ac:dyDescent="0.25">
      <c r="B3" s="11"/>
      <c r="C3" s="11"/>
      <c r="D3" s="11"/>
      <c r="E3" s="9" t="s">
        <v>23</v>
      </c>
      <c r="F3" s="12"/>
      <c r="G3" s="12"/>
      <c r="H3" s="12"/>
      <c r="I3" s="13"/>
      <c r="J3" s="13"/>
      <c r="K3" s="11"/>
    </row>
    <row r="4" spans="2:21" x14ac:dyDescent="0.25">
      <c r="B4" s="11"/>
      <c r="C4" s="11"/>
      <c r="D4" s="11"/>
      <c r="E4" s="9" t="s">
        <v>19</v>
      </c>
      <c r="F4" s="12"/>
      <c r="G4" s="12"/>
      <c r="H4" s="12"/>
      <c r="I4" s="13"/>
      <c r="J4" s="13"/>
      <c r="K4" s="11"/>
    </row>
    <row r="5" spans="2:21" x14ac:dyDescent="0.25">
      <c r="B5" s="11"/>
      <c r="C5" s="11"/>
      <c r="D5" s="11"/>
      <c r="E5" s="9" t="s">
        <v>20</v>
      </c>
      <c r="F5" s="12"/>
      <c r="G5" s="12"/>
      <c r="H5" s="12"/>
      <c r="I5" s="13"/>
      <c r="J5" s="13"/>
      <c r="K5" s="11"/>
    </row>
    <row r="6" spans="2:21" x14ac:dyDescent="0.25">
      <c r="B6" s="11"/>
      <c r="C6" s="11"/>
      <c r="D6" s="11"/>
      <c r="E6" s="9" t="s">
        <v>21</v>
      </c>
      <c r="F6" s="12"/>
      <c r="G6" s="12"/>
      <c r="H6" s="12"/>
      <c r="I6" s="13"/>
      <c r="J6" s="13"/>
      <c r="K6" s="11"/>
    </row>
    <row r="7" spans="2:21" ht="18.75" x14ac:dyDescent="0.3">
      <c r="B7" s="29" t="s">
        <v>36</v>
      </c>
      <c r="F7" s="14"/>
      <c r="G7" s="14"/>
      <c r="H7" s="14"/>
      <c r="I7" s="14"/>
      <c r="J7" s="13"/>
      <c r="K7" s="13"/>
    </row>
    <row r="8" spans="2:21" x14ac:dyDescent="0.25">
      <c r="B8" s="47" t="s">
        <v>18</v>
      </c>
      <c r="C8" s="49" t="s">
        <v>9</v>
      </c>
      <c r="E8" s="51" t="s">
        <v>15</v>
      </c>
      <c r="F8" s="51"/>
      <c r="G8" s="51"/>
      <c r="H8" s="51"/>
      <c r="I8" s="15"/>
      <c r="J8" s="51" t="s">
        <v>16</v>
      </c>
      <c r="K8" s="51"/>
      <c r="L8" s="51"/>
      <c r="M8" s="51"/>
      <c r="O8" s="51" t="s">
        <v>17</v>
      </c>
      <c r="P8" s="51"/>
      <c r="Q8" s="51"/>
      <c r="R8" s="51"/>
    </row>
    <row r="9" spans="2:21" ht="45" x14ac:dyDescent="0.25">
      <c r="B9" s="48"/>
      <c r="C9" s="50"/>
      <c r="D9" s="11"/>
      <c r="E9" s="7" t="s">
        <v>37</v>
      </c>
      <c r="F9" s="7" t="s">
        <v>12</v>
      </c>
      <c r="G9" s="7" t="s">
        <v>5</v>
      </c>
      <c r="H9" s="7" t="s">
        <v>7</v>
      </c>
      <c r="I9" s="16"/>
      <c r="J9" s="7" t="s">
        <v>37</v>
      </c>
      <c r="K9" s="7" t="s">
        <v>12</v>
      </c>
      <c r="L9" s="7" t="s">
        <v>5</v>
      </c>
      <c r="M9" s="7" t="s">
        <v>7</v>
      </c>
      <c r="N9" s="17"/>
      <c r="O9" s="7" t="s">
        <v>37</v>
      </c>
      <c r="P9" s="7" t="s">
        <v>12</v>
      </c>
      <c r="Q9" s="7" t="s">
        <v>5</v>
      </c>
      <c r="R9" s="7" t="s">
        <v>7</v>
      </c>
    </row>
    <row r="10" spans="2:21" ht="18" customHeight="1" x14ac:dyDescent="0.25">
      <c r="B10" s="3" t="s">
        <v>1</v>
      </c>
      <c r="C10" s="6">
        <v>1</v>
      </c>
      <c r="D10" s="11"/>
      <c r="E10" s="22">
        <v>0</v>
      </c>
      <c r="F10" s="23">
        <f>IF(E10="",0,IFERROR(SUM(G10/$C10)+$C$26,0))</f>
        <v>0</v>
      </c>
      <c r="G10" s="24">
        <f>IF(E10="",0,($C10*E10)*$C$17)</f>
        <v>0</v>
      </c>
      <c r="H10" s="24">
        <f>IF(E10="",0,G10-$H$26)-IF(E10="",0,G10-$H$26)*$C$18</f>
        <v>0</v>
      </c>
      <c r="I10" s="25"/>
      <c r="J10" s="22">
        <v>0</v>
      </c>
      <c r="K10" s="23">
        <f>IF(J10="",0,IFERROR(SUM(L10/$C10)+$C$26,0))</f>
        <v>0</v>
      </c>
      <c r="L10" s="24">
        <f>IF(J10="",0,($C10*J10)*$C$17)</f>
        <v>0</v>
      </c>
      <c r="M10" s="24">
        <f>IF(J10="",0,L10-$H$26)-IF(J10="",0,L10-$H$26)*$C$18</f>
        <v>0</v>
      </c>
      <c r="N10" s="26"/>
      <c r="O10" s="22">
        <v>0</v>
      </c>
      <c r="P10" s="23">
        <f>IF(O10="",0,IFERROR(SUM(Q10/$C10)+$C$26,0))</f>
        <v>0</v>
      </c>
      <c r="Q10" s="24">
        <f>IF(O10="",0,($C10*O10)*$C$17)</f>
        <v>0</v>
      </c>
      <c r="R10" s="24">
        <f>IF(O10="",0,Q10-$H$26)-IF(O10="",0,Q10-$H$26)*$C$18</f>
        <v>0</v>
      </c>
      <c r="T10" s="30"/>
      <c r="U10" s="30"/>
    </row>
    <row r="11" spans="2:21" x14ac:dyDescent="0.25">
      <c r="B11" s="3" t="s">
        <v>0</v>
      </c>
      <c r="C11" s="1">
        <v>0</v>
      </c>
      <c r="D11" s="13"/>
      <c r="E11" s="22">
        <v>0</v>
      </c>
      <c r="F11" s="23">
        <f>IF(E11="",0,IFERROR(SUM(G11/$C11)+$C$26/$C11,0))</f>
        <v>0</v>
      </c>
      <c r="G11" s="4">
        <f>IF(E11="",0,($C11*E11)*$C$17)</f>
        <v>0</v>
      </c>
      <c r="H11" s="24">
        <f>IF(E11="",0,G11-$H$26)-IF(E11="",0,G11-$H$26)*$C$18</f>
        <v>0</v>
      </c>
      <c r="I11" s="25"/>
      <c r="J11" s="22">
        <v>0</v>
      </c>
      <c r="K11" s="23">
        <f>IF(J11="",0,IFERROR(SUM(L11/$C11)+$C$26/$C11,0))</f>
        <v>0</v>
      </c>
      <c r="L11" s="4">
        <f>IF(J11="",0,($C11*J11)*$C$17)</f>
        <v>0</v>
      </c>
      <c r="M11" s="24">
        <f>IF(J11="",0,L11-$H$26)-IF(J11="",0,L11-$H$26)*$C$18</f>
        <v>0</v>
      </c>
      <c r="N11" s="26"/>
      <c r="O11" s="22">
        <v>0</v>
      </c>
      <c r="P11" s="23">
        <f>IF(O11="",0,IFERROR(SUM(Q11/$C11)+$C$26/$C11,0))</f>
        <v>0</v>
      </c>
      <c r="Q11" s="4">
        <f>IF(O11="",0,($C11*O11)*$C$17)</f>
        <v>0</v>
      </c>
      <c r="R11" s="24">
        <f>IF(O11="",0,Q11-$H$26)-IF(O11="",0,Q11-$H$26)*$C$18</f>
        <v>0</v>
      </c>
      <c r="T11" s="30"/>
      <c r="U11" s="30"/>
    </row>
    <row r="12" spans="2:21" x14ac:dyDescent="0.25">
      <c r="B12" s="3" t="s">
        <v>11</v>
      </c>
      <c r="C12" s="1">
        <v>0</v>
      </c>
      <c r="D12" s="13"/>
      <c r="E12" s="22">
        <v>0</v>
      </c>
      <c r="F12" s="23">
        <f>IF(E12="",0,IFERROR(SUM(G12/$C12)+$C$26/$C12,0))</f>
        <v>0</v>
      </c>
      <c r="G12" s="4">
        <f>IF(E12="",0,($C12*E12)*$C$17)</f>
        <v>0</v>
      </c>
      <c r="H12" s="24">
        <f>IF(E12="",0,G12-$H$26)-IF(E12="",0,G12-$H$26)*$C$18</f>
        <v>0</v>
      </c>
      <c r="I12" s="25"/>
      <c r="J12" s="22">
        <v>0</v>
      </c>
      <c r="K12" s="23">
        <f>IF(J12="",0,IFERROR(SUM(L12/$C12)+$C$26/$C12,0))</f>
        <v>0</v>
      </c>
      <c r="L12" s="4">
        <f>IF(J12="",0,($C12*J12)*$C$17)</f>
        <v>0</v>
      </c>
      <c r="M12" s="24">
        <f>IF(J12="",0,L12-$H$26)-IF(J12="",0,L12-$H$26)*$C$18</f>
        <v>0</v>
      </c>
      <c r="N12" s="26"/>
      <c r="O12" s="22">
        <v>0</v>
      </c>
      <c r="P12" s="23">
        <f>IF(O12="",0,IFERROR(SUM(Q12/$C12)+$C$26/$C12,0))</f>
        <v>0</v>
      </c>
      <c r="Q12" s="4">
        <f>IF(O12="",0,($C12*O12)*$C$17)</f>
        <v>0</v>
      </c>
      <c r="R12" s="24">
        <f>IF(O12="",0,Q12-$H$26)-IF(O12="",0,Q12-$H$26)*$C$18</f>
        <v>0</v>
      </c>
      <c r="T12" s="30"/>
      <c r="U12" s="30"/>
    </row>
    <row r="13" spans="2:21" x14ac:dyDescent="0.25">
      <c r="B13" s="3" t="s">
        <v>2</v>
      </c>
      <c r="C13" s="1">
        <v>0</v>
      </c>
      <c r="E13" s="22">
        <v>0</v>
      </c>
      <c r="F13" s="23">
        <f>IF(E13="",0,IFERROR(SUM(G13/$C13)+$C$26/$C13,0))</f>
        <v>0</v>
      </c>
      <c r="G13" s="4">
        <f>IF(E13="",0,($C13*E13)*$C$17)</f>
        <v>0</v>
      </c>
      <c r="H13" s="24">
        <f>IF(E13="",0,G13-$H$26)-IF(E13="",0,G13-$H$26)*$C$18</f>
        <v>0</v>
      </c>
      <c r="I13" s="25"/>
      <c r="J13" s="22">
        <v>0</v>
      </c>
      <c r="K13" s="23">
        <f>IF(J13="",0,IFERROR(SUM(L13/$C13)+$C$26/$C13,0))</f>
        <v>0</v>
      </c>
      <c r="L13" s="4">
        <f>IF(J13="",0,($C13*J13)*$C$17)</f>
        <v>0</v>
      </c>
      <c r="M13" s="24">
        <f>IF(J13="",0,L13-$H$26)-IF(J13="",0,L13-$H$26)*$C$18</f>
        <v>0</v>
      </c>
      <c r="N13" s="26"/>
      <c r="O13" s="22">
        <v>0</v>
      </c>
      <c r="P13" s="23">
        <f>IF(O13="",0,IFERROR(SUM(Q13/$C13)+$C$26/$C13,0))</f>
        <v>0</v>
      </c>
      <c r="Q13" s="4">
        <f>IF(O13="",0,($C13*O13)*$C$17)</f>
        <v>0</v>
      </c>
      <c r="R13" s="24">
        <f>IF(O13="",0,Q13-$H$26)-IF(O13="",0,Q13-$H$26)*$C$18</f>
        <v>0</v>
      </c>
      <c r="T13" s="30"/>
      <c r="U13" s="30"/>
    </row>
    <row r="14" spans="2:21" x14ac:dyDescent="0.25">
      <c r="C14" s="18"/>
    </row>
    <row r="15" spans="2:21" x14ac:dyDescent="0.25">
      <c r="B15" s="3" t="s">
        <v>4</v>
      </c>
      <c r="C15" s="1">
        <v>0</v>
      </c>
    </row>
    <row r="16" spans="2:21" x14ac:dyDescent="0.25">
      <c r="B16" s="3" t="s">
        <v>22</v>
      </c>
      <c r="C16" s="1">
        <v>0</v>
      </c>
    </row>
    <row r="17" spans="2:18" x14ac:dyDescent="0.25">
      <c r="B17" s="3" t="s">
        <v>3</v>
      </c>
      <c r="C17" s="3">
        <f>C15*C16</f>
        <v>0</v>
      </c>
    </row>
    <row r="18" spans="2:18" x14ac:dyDescent="0.25">
      <c r="B18" s="3" t="s">
        <v>27</v>
      </c>
      <c r="C18" s="31">
        <v>0.153</v>
      </c>
    </row>
    <row r="19" spans="2:18" x14ac:dyDescent="0.25">
      <c r="B19" s="20"/>
    </row>
    <row r="20" spans="2:18" x14ac:dyDescent="0.25">
      <c r="B20" s="3" t="s">
        <v>28</v>
      </c>
      <c r="C20" s="5" t="s">
        <v>13</v>
      </c>
      <c r="E20" s="52" t="s">
        <v>29</v>
      </c>
      <c r="F20" s="53"/>
      <c r="G20" s="54"/>
      <c r="H20" s="5" t="s">
        <v>13</v>
      </c>
      <c r="J20" s="44" t="s">
        <v>14</v>
      </c>
      <c r="K20" s="44"/>
      <c r="L20" s="44"/>
      <c r="M20" s="44"/>
      <c r="N20" s="44"/>
      <c r="O20" s="44"/>
      <c r="P20" s="44"/>
      <c r="Q20" s="44"/>
      <c r="R20" s="44"/>
    </row>
    <row r="21" spans="2:18" x14ac:dyDescent="0.25">
      <c r="B21" s="1" t="s">
        <v>26</v>
      </c>
      <c r="C21" s="2">
        <v>0</v>
      </c>
      <c r="D21" s="27"/>
      <c r="E21" s="55"/>
      <c r="F21" s="55"/>
      <c r="G21" s="55"/>
      <c r="H21" s="21"/>
      <c r="J21" s="45"/>
      <c r="K21" s="45"/>
      <c r="L21" s="45"/>
      <c r="M21" s="45"/>
      <c r="N21" s="45"/>
      <c r="O21" s="45"/>
      <c r="P21" s="45"/>
      <c r="Q21" s="45"/>
      <c r="R21" s="45"/>
    </row>
    <row r="22" spans="2:18" x14ac:dyDescent="0.25">
      <c r="B22" s="1" t="s">
        <v>33</v>
      </c>
      <c r="C22" s="2">
        <v>0</v>
      </c>
      <c r="E22" s="55"/>
      <c r="F22" s="55"/>
      <c r="G22" s="55"/>
      <c r="H22" s="21"/>
      <c r="J22" s="45"/>
      <c r="K22" s="45"/>
      <c r="L22" s="45"/>
      <c r="M22" s="45"/>
      <c r="N22" s="45"/>
      <c r="O22" s="45"/>
      <c r="P22" s="45"/>
      <c r="Q22" s="45"/>
      <c r="R22" s="45"/>
    </row>
    <row r="23" spans="2:18" x14ac:dyDescent="0.25">
      <c r="B23" s="1" t="s">
        <v>39</v>
      </c>
      <c r="C23" s="2">
        <v>0</v>
      </c>
      <c r="E23" s="55"/>
      <c r="F23" s="55"/>
      <c r="G23" s="55"/>
      <c r="H23" s="21"/>
      <c r="J23" s="45"/>
      <c r="K23" s="45"/>
      <c r="L23" s="45"/>
      <c r="M23" s="45"/>
      <c r="N23" s="45"/>
      <c r="O23" s="45"/>
      <c r="P23" s="45"/>
      <c r="Q23" s="45"/>
      <c r="R23" s="45"/>
    </row>
    <row r="24" spans="2:18" x14ac:dyDescent="0.25">
      <c r="B24" s="1"/>
      <c r="C24" s="2"/>
      <c r="E24" s="55"/>
      <c r="F24" s="55"/>
      <c r="G24" s="55"/>
      <c r="H24" s="21"/>
      <c r="J24" s="45"/>
      <c r="K24" s="45"/>
      <c r="L24" s="45"/>
      <c r="M24" s="45"/>
      <c r="N24" s="45"/>
      <c r="O24" s="45"/>
      <c r="P24" s="45"/>
      <c r="Q24" s="45"/>
      <c r="R24" s="45"/>
    </row>
    <row r="25" spans="2:18" x14ac:dyDescent="0.25">
      <c r="B25" s="1"/>
      <c r="C25" s="2"/>
      <c r="E25" s="55"/>
      <c r="F25" s="55"/>
      <c r="G25" s="55"/>
      <c r="H25" s="21"/>
      <c r="J25" s="45"/>
      <c r="K25" s="45"/>
      <c r="L25" s="45"/>
      <c r="M25" s="45"/>
      <c r="N25" s="45"/>
      <c r="O25" s="45"/>
      <c r="P25" s="45"/>
      <c r="Q25" s="45"/>
      <c r="R25" s="45"/>
    </row>
    <row r="26" spans="2:18" x14ac:dyDescent="0.25">
      <c r="B26" s="19" t="s">
        <v>6</v>
      </c>
      <c r="C26" s="4">
        <f>SUM(C21:C25)</f>
        <v>0</v>
      </c>
      <c r="E26" s="52" t="s">
        <v>6</v>
      </c>
      <c r="F26" s="53"/>
      <c r="G26" s="54"/>
      <c r="H26" s="4">
        <f>SUM(H21:H25)</f>
        <v>0</v>
      </c>
      <c r="J26" s="45"/>
      <c r="K26" s="45"/>
      <c r="L26" s="45"/>
      <c r="M26" s="45"/>
      <c r="N26" s="45"/>
      <c r="O26" s="45"/>
      <c r="P26" s="45"/>
      <c r="Q26" s="45"/>
      <c r="R26" s="45"/>
    </row>
    <row r="28" spans="2:18" x14ac:dyDescent="0.25">
      <c r="B28" s="20" t="s">
        <v>32</v>
      </c>
    </row>
    <row r="29" spans="2:18" x14ac:dyDescent="0.25">
      <c r="B29" s="20" t="s">
        <v>30</v>
      </c>
    </row>
    <row r="30" spans="2:18" x14ac:dyDescent="0.25">
      <c r="B30" s="20" t="s">
        <v>31</v>
      </c>
    </row>
  </sheetData>
  <sheetProtection selectLockedCells="1"/>
  <mergeCells count="14">
    <mergeCell ref="J21:R26"/>
    <mergeCell ref="E26:G26"/>
    <mergeCell ref="E21:G21"/>
    <mergeCell ref="E22:G22"/>
    <mergeCell ref="E23:G23"/>
    <mergeCell ref="E24:G24"/>
    <mergeCell ref="E25:G25"/>
    <mergeCell ref="B8:B9"/>
    <mergeCell ref="C8:C9"/>
    <mergeCell ref="J20:R20"/>
    <mergeCell ref="E20:G20"/>
    <mergeCell ref="O8:R8"/>
    <mergeCell ref="E8:H8"/>
    <mergeCell ref="J8:M8"/>
  </mergeCells>
  <conditionalFormatting sqref="F10:H10 K10:M10 P10:R10">
    <cfRule type="expression" dxfId="3" priority="1">
      <formula>$E$10=0</formula>
    </cfRule>
  </conditionalFormatting>
  <conditionalFormatting sqref="F11:H11 K11:M11 P11:R11">
    <cfRule type="expression" dxfId="2" priority="3">
      <formula>$C$11=0</formula>
    </cfRule>
  </conditionalFormatting>
  <conditionalFormatting sqref="F12:H12 K12:M12 P12:R12">
    <cfRule type="expression" dxfId="1" priority="2">
      <formula>$C$12=0</formula>
    </cfRule>
  </conditionalFormatting>
  <conditionalFormatting sqref="F13:H13 K13:M13 P13:R13">
    <cfRule type="expression" dxfId="0" priority="4">
      <formula>$C$13=0</formula>
    </cfRule>
  </conditionalFormatting>
  <pageMargins left="0.7" right="0.7" top="0.75" bottom="0.75" header="0.3" footer="0.3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Hourly Rate</vt:lpstr>
      <vt:lpstr>Group</vt:lpstr>
      <vt:lpstr>Individual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</dc:creator>
  <cp:lastModifiedBy>Support</cp:lastModifiedBy>
  <cp:lastPrinted>2020-10-28T21:07:44Z</cp:lastPrinted>
  <dcterms:created xsi:type="dcterms:W3CDTF">2018-12-04T19:15:38Z</dcterms:created>
  <dcterms:modified xsi:type="dcterms:W3CDTF">2025-04-21T13:41:07Z</dcterms:modified>
</cp:coreProperties>
</file>